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activeTab="0"/>
  </bookViews>
  <sheets>
    <sheet name="4월" sheetId="1" r:id="rId1"/>
  </sheets>
  <definedNames/>
  <calcPr fullCalcOnLoad="1"/>
</workbook>
</file>

<file path=xl/sharedStrings.xml><?xml version="1.0" encoding="utf-8"?>
<sst xmlns="http://schemas.openxmlformats.org/spreadsheetml/2006/main" count="66" uniqueCount="55">
  <si>
    <t>경기도 포천시 어룡동 300-1</t>
  </si>
  <si>
    <r>
      <t xml:space="preserve">예정가격
</t>
    </r>
    <r>
      <rPr>
        <b/>
        <sz val="6"/>
        <color indexed="8"/>
        <rFont val="휴먼엑스포"/>
        <family val="0"/>
      </rPr>
      <t>(또는 예정금액)</t>
    </r>
    <r>
      <rPr>
        <b/>
        <sz val="12"/>
        <color indexed="8"/>
        <rFont val="휴먼엑스포"/>
        <family val="0"/>
      </rPr>
      <t xml:space="preserve">
(A)</t>
    </r>
  </si>
  <si>
    <t>계약율(%)
(B/A)</t>
  </si>
  <si>
    <t>2017.4.7.~4.12.</t>
  </si>
  <si>
    <t>4월 급식실 소모품 구입</t>
  </si>
  <si>
    <t>2017.4.7.~4.14.</t>
  </si>
  <si>
    <t>2017.4.6.~4.11.</t>
  </si>
  <si>
    <t>수협중앙회 단체급식사업단</t>
  </si>
  <si>
    <t>경기도 수원시 팔달구 중부대로 223번길 20-7, 준용빌딩 4층</t>
  </si>
  <si>
    <t>지방자치단체를 당사자로하는계약에관한법률시행령 제25조1항6호 및 지방자치단체수의계약운영요령(행정안전부예규296호)</t>
  </si>
  <si>
    <t>동두천 포천 키즈</t>
  </si>
  <si>
    <t>[단위 : 원]</t>
  </si>
  <si>
    <t>경기농림진흥재단</t>
  </si>
  <si>
    <t>포천축협 미트빌사업단</t>
  </si>
  <si>
    <t>경기도 동두천시 중앙로33번길 64, 101호(송내동)</t>
  </si>
  <si>
    <t xml:space="preserve">2017년 4월 100만원 이상 수의계약 현황 </t>
  </si>
  <si>
    <t>경기도 광주시 곤지암읍 경충대로 731 2층</t>
  </si>
  <si>
    <t>계약금액</t>
  </si>
  <si>
    <t>계약개요</t>
  </si>
  <si>
    <t>사업장소</t>
  </si>
  <si>
    <t>화단 보수공사</t>
  </si>
  <si>
    <t>포인트가구</t>
  </si>
  <si>
    <t>수의계약 사유</t>
  </si>
  <si>
    <t>(주)선명건설</t>
  </si>
  <si>
    <t>대표자명</t>
  </si>
  <si>
    <t>포천초등학교</t>
  </si>
  <si>
    <t>계약기간</t>
  </si>
  <si>
    <t>계약일자</t>
  </si>
  <si>
    <t>계약상대자</t>
  </si>
  <si>
    <t>태양에프에스</t>
  </si>
  <si>
    <t>업체명</t>
  </si>
  <si>
    <t>계</t>
  </si>
  <si>
    <t>박판오</t>
  </si>
  <si>
    <t>주소</t>
  </si>
  <si>
    <t>연번</t>
  </si>
  <si>
    <t>고명숙</t>
  </si>
  <si>
    <t>이재율</t>
  </si>
  <si>
    <t>신선호</t>
  </si>
  <si>
    <t>사업명</t>
  </si>
  <si>
    <t>양기원</t>
  </si>
  <si>
    <t>이현용</t>
  </si>
  <si>
    <t>임선영</t>
  </si>
  <si>
    <t>다솜</t>
  </si>
  <si>
    <t>이근웅</t>
  </si>
  <si>
    <t>경기도 의정부시 거북로16-0(금오동)</t>
  </si>
  <si>
    <t>경기도 양주시 칠봉산로 84-63(회암동)</t>
  </si>
  <si>
    <t>2017년 5월 학교급식 공산품 구매</t>
  </si>
  <si>
    <t>경기도 포천시 신북면 가채리 254-5</t>
  </si>
  <si>
    <t>2017년 5월 초등보육교실 간식 구매</t>
  </si>
  <si>
    <t>2017.5.1.~2017.5.31.</t>
  </si>
  <si>
    <t>교실 내부비품(교사용 책상외 2건) 구매</t>
  </si>
  <si>
    <t>2017년 5월 학교급식 축산물 구매</t>
  </si>
  <si>
    <t>2017년 5월 학교급식 수산물 구매</t>
  </si>
  <si>
    <t>인천광영역시 중구 항동7가 64-7번지</t>
  </si>
  <si>
    <t>2017년 5월 학교급식 친환경농산물 구매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</si>
</sst>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);[Red]\(#,##0\)"/>
  </numFmts>
  <fonts count="35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b/>
      <sz val="12"/>
      <color indexed="8"/>
      <name val="휴먼엑스포"/>
      <family val="0"/>
    </font>
    <font>
      <b/>
      <sz val="6"/>
      <color indexed="8"/>
      <name val="휴먼엑스포"/>
      <family val="0"/>
    </font>
    <font>
      <sz val="9"/>
      <color indexed="8"/>
      <name val="맑은 고딕"/>
      <family val="0"/>
    </font>
    <font>
      <sz val="10"/>
      <color indexed="8"/>
      <name val="맑은 고딕"/>
      <family val="0"/>
    </font>
    <font>
      <sz val="12"/>
      <color indexed="8"/>
      <name val="맑은 고딕"/>
      <family val="0"/>
    </font>
    <font>
      <sz val="18"/>
      <color indexed="8"/>
      <name val="휴먼둥근헤드라인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3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9" fillId="0" borderId="5" applyNumberFormat="0" applyFill="0" applyAlignment="0" applyProtection="0"/>
    <xf numFmtId="0" fontId="28" fillId="3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32" borderId="0" applyNumberFormat="0" applyBorder="0" applyAlignment="0" applyProtection="0"/>
    <xf numFmtId="0" fontId="3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NumberFormat="1" applyFont="1" applyAlignment="1">
      <alignment vertical="center"/>
    </xf>
    <xf numFmtId="0" fontId="17" fillId="7" borderId="10" xfId="0" applyNumberFormat="1" applyFont="1" applyFill="1" applyBorder="1" applyAlignment="1">
      <alignment horizontal="center" vertical="center" wrapText="1"/>
    </xf>
    <xf numFmtId="0" fontId="17" fillId="7" borderId="11" xfId="0" applyNumberFormat="1" applyFont="1" applyFill="1" applyBorder="1" applyAlignment="1">
      <alignment horizontal="center" vertical="center" wrapText="1"/>
    </xf>
    <xf numFmtId="164" fontId="17" fillId="7" borderId="11" xfId="0" applyNumberFormat="1" applyFont="1" applyFill="1" applyBorder="1" applyAlignment="1">
      <alignment horizontal="center" vertical="center" wrapText="1"/>
    </xf>
    <xf numFmtId="164" fontId="18" fillId="7" borderId="12" xfId="0" applyNumberFormat="1" applyFont="1" applyFill="1" applyBorder="1" applyAlignment="1">
      <alignment horizontal="center" vertical="center" wrapText="1"/>
    </xf>
    <xf numFmtId="0" fontId="17" fillId="7" borderId="13" xfId="0" applyNumberFormat="1" applyFont="1" applyFill="1" applyBorder="1" applyAlignment="1">
      <alignment horizontal="center" vertical="center" wrapText="1"/>
    </xf>
    <xf numFmtId="0" fontId="17" fillId="7" borderId="14" xfId="0" applyNumberFormat="1" applyFont="1" applyFill="1" applyBorder="1" applyAlignment="1">
      <alignment horizontal="center" vertical="center" wrapText="1"/>
    </xf>
    <xf numFmtId="0" fontId="19" fillId="0" borderId="13" xfId="0" applyNumberFormat="1" applyFont="1" applyFill="1" applyBorder="1" applyAlignment="1">
      <alignment horizontal="center" vertical="center" wrapText="1"/>
    </xf>
    <xf numFmtId="0" fontId="19" fillId="0" borderId="14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vertical="center"/>
    </xf>
    <xf numFmtId="0" fontId="19" fillId="0" borderId="15" xfId="0" applyNumberFormat="1" applyFont="1" applyFill="1" applyBorder="1" applyAlignment="1">
      <alignment horizontal="center" vertical="center" wrapText="1"/>
    </xf>
    <xf numFmtId="14" fontId="19" fillId="0" borderId="16" xfId="0" applyNumberFormat="1" applyFont="1" applyFill="1" applyBorder="1" applyAlignment="1">
      <alignment horizontal="center" vertical="center"/>
    </xf>
    <xf numFmtId="3" fontId="19" fillId="0" borderId="16" xfId="0" applyNumberFormat="1" applyFont="1" applyFill="1" applyBorder="1" applyAlignment="1">
      <alignment horizontal="right" vertical="center"/>
    </xf>
    <xf numFmtId="0" fontId="20" fillId="0" borderId="11" xfId="0" applyNumberFormat="1" applyFont="1" applyFill="1" applyBorder="1" applyAlignment="1">
      <alignment horizontal="center" vertical="center" wrapText="1"/>
    </xf>
    <xf numFmtId="164" fontId="9" fillId="6" borderId="17" xfId="0" applyNumberFormat="1" applyFont="1" applyFill="1" applyBorder="1" applyAlignment="1">
      <alignment horizontal="center" vertical="center" wrapText="1"/>
    </xf>
    <xf numFmtId="164" fontId="9" fillId="6" borderId="18" xfId="0" applyNumberFormat="1" applyFont="1" applyFill="1" applyBorder="1" applyAlignment="1">
      <alignment horizontal="center" vertical="center" wrapText="1"/>
    </xf>
    <xf numFmtId="0" fontId="9" fillId="6" borderId="19" xfId="0" applyNumberFormat="1" applyFont="1" applyFill="1" applyBorder="1" applyAlignment="1">
      <alignment horizontal="center" vertical="center" wrapText="1"/>
    </xf>
    <xf numFmtId="0" fontId="9" fillId="6" borderId="20" xfId="0" applyNumberFormat="1" applyFont="1" applyFill="1" applyBorder="1" applyAlignment="1">
      <alignment horizontal="center" vertical="center" wrapText="1"/>
    </xf>
    <xf numFmtId="0" fontId="9" fillId="6" borderId="21" xfId="0" applyNumberFormat="1" applyFont="1" applyFill="1" applyBorder="1" applyAlignment="1">
      <alignment horizontal="center" vertical="center" wrapText="1"/>
    </xf>
    <xf numFmtId="9" fontId="19" fillId="0" borderId="12" xfId="43" applyNumberFormat="1" applyFont="1" applyFill="1" applyBorder="1" applyAlignment="1">
      <alignment horizontal="center" vertical="center" wrapText="1"/>
    </xf>
    <xf numFmtId="3" fontId="19" fillId="0" borderId="16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19" fillId="0" borderId="16" xfId="0" applyNumberFormat="1" applyFont="1" applyFill="1" applyBorder="1" applyAlignment="1">
      <alignment horizontal="left" vertical="center"/>
    </xf>
    <xf numFmtId="0" fontId="9" fillId="6" borderId="20" xfId="0" applyNumberFormat="1" applyFont="1" applyFill="1" applyBorder="1" applyAlignment="1">
      <alignment horizontal="center" vertical="center" wrapText="1"/>
    </xf>
    <xf numFmtId="0" fontId="9" fillId="6" borderId="21" xfId="0" applyNumberFormat="1" applyFont="1" applyFill="1" applyBorder="1" applyAlignment="1">
      <alignment horizontal="center" vertical="center" wrapText="1"/>
    </xf>
    <xf numFmtId="0" fontId="9" fillId="6" borderId="22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/>
    </xf>
    <xf numFmtId="0" fontId="19" fillId="0" borderId="0" xfId="0" applyNumberFormat="1" applyFont="1" applyAlignment="1">
      <alignment horizontal="right" vertical="center"/>
    </xf>
    <xf numFmtId="0" fontId="17" fillId="7" borderId="23" xfId="0" applyNumberFormat="1" applyFont="1" applyFill="1" applyBorder="1" applyAlignment="1">
      <alignment horizontal="center" vertical="center" wrapText="1"/>
    </xf>
    <xf numFmtId="0" fontId="17" fillId="7" borderId="10" xfId="0" applyNumberFormat="1" applyFont="1" applyFill="1" applyBorder="1" applyAlignment="1">
      <alignment horizontal="center" vertical="center" wrapText="1"/>
    </xf>
    <xf numFmtId="0" fontId="17" fillId="7" borderId="24" xfId="0" applyNumberFormat="1" applyFont="1" applyFill="1" applyBorder="1" applyAlignment="1">
      <alignment horizontal="center" vertical="center" wrapText="1"/>
    </xf>
    <xf numFmtId="0" fontId="17" fillId="7" borderId="14" xfId="0" applyNumberFormat="1" applyFont="1" applyFill="1" applyBorder="1" applyAlignment="1">
      <alignment horizontal="center" vertical="center" wrapText="1"/>
    </xf>
    <xf numFmtId="0" fontId="17" fillId="7" borderId="25" xfId="0" applyNumberFormat="1" applyFont="1" applyFill="1" applyBorder="1" applyAlignment="1">
      <alignment horizontal="center" vertical="center" wrapText="1"/>
    </xf>
    <xf numFmtId="0" fontId="17" fillId="7" borderId="26" xfId="0" applyNumberFormat="1" applyFont="1" applyFill="1" applyBorder="1" applyAlignment="1">
      <alignment horizontal="center" vertical="center" wrapText="1"/>
    </xf>
    <xf numFmtId="0" fontId="17" fillId="7" borderId="27" xfId="0" applyNumberFormat="1" applyFont="1" applyFill="1" applyBorder="1" applyAlignment="1">
      <alignment horizontal="center" vertical="center" wrapText="1"/>
    </xf>
    <xf numFmtId="0" fontId="17" fillId="7" borderId="28" xfId="0" applyNumberFormat="1" applyFont="1" applyFill="1" applyBorder="1" applyAlignment="1">
      <alignment horizontal="center" vertical="center" wrapText="1"/>
    </xf>
    <xf numFmtId="0" fontId="17" fillId="7" borderId="29" xfId="0" applyNumberFormat="1" applyFont="1" applyFill="1" applyBorder="1" applyAlignment="1">
      <alignment horizontal="center" vertical="center" wrapText="1"/>
    </xf>
    <xf numFmtId="0" fontId="17" fillId="7" borderId="30" xfId="0" applyNumberFormat="1" applyFont="1" applyFill="1" applyBorder="1" applyAlignment="1">
      <alignment horizontal="center" vertical="center" wrapText="1"/>
    </xf>
    <xf numFmtId="0" fontId="17" fillId="7" borderId="31" xfId="0" applyNumberFormat="1" applyFont="1" applyFill="1" applyBorder="1" applyAlignment="1">
      <alignment horizontal="center" vertical="center" wrapText="1"/>
    </xf>
    <xf numFmtId="0" fontId="17" fillId="7" borderId="32" xfId="0" applyNumberFormat="1" applyFont="1" applyFill="1" applyBorder="1" applyAlignment="1">
      <alignment horizontal="center" vertical="center" wrapText="1"/>
    </xf>
    <xf numFmtId="0" fontId="17" fillId="7" borderId="33" xfId="0" applyNumberFormat="1" applyFont="1" applyFill="1" applyBorder="1" applyAlignment="1">
      <alignment horizontal="center" vertical="center" wrapText="1"/>
    </xf>
    <xf numFmtId="0" fontId="19" fillId="0" borderId="34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showGridLines="0" tabSelected="1" defaultGridColor="0" zoomScaleSheetLayoutView="75" colorId="0" workbookViewId="0" topLeftCell="A1">
      <pane xSplit="2" ySplit="4" topLeftCell="C5" activePane="bottomRight" state="frozen"/>
      <selection pane="topLeft" activeCell="J16" sqref="J16"/>
    </sheetView>
  </sheetViews>
  <sheetFormatPr defaultColWidth="9.00390625" defaultRowHeight="16.5"/>
  <cols>
    <col min="1" max="1" width="5.00390625" style="9" customWidth="1"/>
    <col min="2" max="2" width="53.875" style="0" bestFit="1" customWidth="1"/>
    <col min="3" max="3" width="10.25390625" style="0" bestFit="1" customWidth="1"/>
    <col min="4" max="4" width="18.50390625" style="0" customWidth="1"/>
    <col min="5" max="5" width="14.25390625" style="0" customWidth="1"/>
    <col min="6" max="6" width="14.50390625" style="10" bestFit="1" customWidth="1"/>
    <col min="7" max="7" width="7.50390625" style="10" bestFit="1" customWidth="1"/>
    <col min="8" max="8" width="14.875" style="0" customWidth="1"/>
    <col min="9" max="9" width="9.50390625" style="0" customWidth="1"/>
    <col min="10" max="10" width="25.625" style="0" customWidth="1"/>
    <col min="11" max="11" width="10.50390625" style="0" bestFit="1" customWidth="1"/>
    <col min="12" max="12" width="10.50390625" style="0" customWidth="1"/>
    <col min="16" max="16" width="11.00390625" style="0" customWidth="1"/>
  </cols>
  <sheetData>
    <row r="1" spans="1:12" ht="22.5">
      <c r="A1" s="27" t="s">
        <v>15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5.75">
      <c r="A2" s="28" t="s">
        <v>11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6.5" customHeight="1">
      <c r="A3" s="29" t="s">
        <v>34</v>
      </c>
      <c r="B3" s="31" t="s">
        <v>38</v>
      </c>
      <c r="C3" s="33" t="s">
        <v>18</v>
      </c>
      <c r="D3" s="34"/>
      <c r="E3" s="34"/>
      <c r="F3" s="34"/>
      <c r="G3" s="35"/>
      <c r="H3" s="36" t="s">
        <v>28</v>
      </c>
      <c r="I3" s="37"/>
      <c r="J3" s="31"/>
      <c r="K3" s="38" t="s">
        <v>19</v>
      </c>
      <c r="L3" s="40" t="s">
        <v>22</v>
      </c>
    </row>
    <row r="4" spans="1:12" ht="42">
      <c r="A4" s="30"/>
      <c r="B4" s="32"/>
      <c r="C4" s="1" t="s">
        <v>27</v>
      </c>
      <c r="D4" s="2" t="s">
        <v>26</v>
      </c>
      <c r="E4" s="2" t="s">
        <v>1</v>
      </c>
      <c r="F4" s="3" t="s">
        <v>17</v>
      </c>
      <c r="G4" s="4" t="s">
        <v>2</v>
      </c>
      <c r="H4" s="5" t="s">
        <v>30</v>
      </c>
      <c r="I4" s="2" t="s">
        <v>24</v>
      </c>
      <c r="J4" s="6" t="s">
        <v>33</v>
      </c>
      <c r="K4" s="39"/>
      <c r="L4" s="41"/>
    </row>
    <row r="5" spans="1:12" ht="37.5" customHeight="1">
      <c r="A5" s="22">
        <v>1</v>
      </c>
      <c r="B5" s="23" t="s">
        <v>20</v>
      </c>
      <c r="C5" s="12">
        <v>42830</v>
      </c>
      <c r="D5" s="21" t="s">
        <v>6</v>
      </c>
      <c r="E5" s="13">
        <v>4070000</v>
      </c>
      <c r="F5" s="13">
        <v>4070000</v>
      </c>
      <c r="G5" s="20">
        <f>F5/E5</f>
        <v>1</v>
      </c>
      <c r="H5" s="7" t="s">
        <v>23</v>
      </c>
      <c r="I5" s="14" t="s">
        <v>37</v>
      </c>
      <c r="J5" s="8" t="s">
        <v>8</v>
      </c>
      <c r="K5" s="11" t="s">
        <v>25</v>
      </c>
      <c r="L5" s="42" t="s">
        <v>9</v>
      </c>
    </row>
    <row r="6" spans="1:12" ht="37.5" customHeight="1">
      <c r="A6" s="22">
        <v>2</v>
      </c>
      <c r="B6" s="23" t="s">
        <v>50</v>
      </c>
      <c r="C6" s="12">
        <v>42832</v>
      </c>
      <c r="D6" s="21" t="s">
        <v>3</v>
      </c>
      <c r="E6" s="13">
        <v>4983000</v>
      </c>
      <c r="F6" s="13">
        <v>4983000</v>
      </c>
      <c r="G6" s="20">
        <f>F6/E6</f>
        <v>1</v>
      </c>
      <c r="H6" s="7" t="s">
        <v>21</v>
      </c>
      <c r="I6" s="14" t="s">
        <v>35</v>
      </c>
      <c r="J6" s="8" t="s">
        <v>0</v>
      </c>
      <c r="K6" s="11" t="s">
        <v>25</v>
      </c>
      <c r="L6" s="42"/>
    </row>
    <row r="7" spans="1:12" ht="37.5" customHeight="1">
      <c r="A7" s="22">
        <v>3</v>
      </c>
      <c r="B7" s="23" t="s">
        <v>4</v>
      </c>
      <c r="C7" s="12">
        <v>42832</v>
      </c>
      <c r="D7" s="21" t="s">
        <v>5</v>
      </c>
      <c r="E7" s="13">
        <v>1127500</v>
      </c>
      <c r="F7" s="13">
        <v>1127500</v>
      </c>
      <c r="G7" s="20">
        <f>F7/E7</f>
        <v>1</v>
      </c>
      <c r="H7" s="7" t="s">
        <v>42</v>
      </c>
      <c r="I7" s="14" t="s">
        <v>40</v>
      </c>
      <c r="J7" s="8" t="s">
        <v>44</v>
      </c>
      <c r="K7" s="11" t="s">
        <v>25</v>
      </c>
      <c r="L7" s="42"/>
    </row>
    <row r="8" spans="1:12" ht="37.5" customHeight="1">
      <c r="A8" s="22">
        <v>4</v>
      </c>
      <c r="B8" s="23" t="s">
        <v>46</v>
      </c>
      <c r="C8" s="12">
        <v>42851</v>
      </c>
      <c r="D8" s="21" t="s">
        <v>49</v>
      </c>
      <c r="E8" s="13">
        <v>5519270</v>
      </c>
      <c r="F8" s="13">
        <v>5519270</v>
      </c>
      <c r="G8" s="20">
        <f>F8/E8</f>
        <v>1</v>
      </c>
      <c r="H8" s="7" t="s">
        <v>29</v>
      </c>
      <c r="I8" s="14" t="s">
        <v>32</v>
      </c>
      <c r="J8" s="8" t="s">
        <v>45</v>
      </c>
      <c r="K8" s="11" t="s">
        <v>25</v>
      </c>
      <c r="L8" s="42"/>
    </row>
    <row r="9" spans="1:12" ht="37.5" customHeight="1">
      <c r="A9" s="22">
        <v>5</v>
      </c>
      <c r="B9" s="23" t="s">
        <v>51</v>
      </c>
      <c r="C9" s="12">
        <v>42851</v>
      </c>
      <c r="D9" s="21" t="s">
        <v>49</v>
      </c>
      <c r="E9" s="13">
        <v>8663120</v>
      </c>
      <c r="F9" s="13">
        <v>8663120</v>
      </c>
      <c r="G9" s="20">
        <f>F9/E9</f>
        <v>1</v>
      </c>
      <c r="H9" s="7" t="s">
        <v>13</v>
      </c>
      <c r="I9" s="14" t="s">
        <v>39</v>
      </c>
      <c r="J9" s="8" t="s">
        <v>47</v>
      </c>
      <c r="K9" s="11" t="s">
        <v>25</v>
      </c>
      <c r="L9" s="42"/>
    </row>
    <row r="10" spans="1:12" ht="37.5" customHeight="1">
      <c r="A10" s="22">
        <v>6</v>
      </c>
      <c r="B10" s="23" t="s">
        <v>54</v>
      </c>
      <c r="C10" s="12">
        <v>42851</v>
      </c>
      <c r="D10" s="21" t="s">
        <v>49</v>
      </c>
      <c r="E10" s="13">
        <v>11956540</v>
      </c>
      <c r="F10" s="13">
        <v>11956540</v>
      </c>
      <c r="G10" s="20">
        <f>F10/E10</f>
        <v>1</v>
      </c>
      <c r="H10" s="7" t="s">
        <v>12</v>
      </c>
      <c r="I10" s="14" t="s">
        <v>36</v>
      </c>
      <c r="J10" s="8" t="s">
        <v>16</v>
      </c>
      <c r="K10" s="11" t="s">
        <v>25</v>
      </c>
      <c r="L10" s="42"/>
    </row>
    <row r="11" spans="1:12" ht="37.5" customHeight="1">
      <c r="A11" s="22">
        <v>7</v>
      </c>
      <c r="B11" s="23" t="s">
        <v>52</v>
      </c>
      <c r="C11" s="12">
        <v>42851</v>
      </c>
      <c r="D11" s="21" t="s">
        <v>49</v>
      </c>
      <c r="E11" s="13">
        <v>5584850</v>
      </c>
      <c r="F11" s="13">
        <v>5584850</v>
      </c>
      <c r="G11" s="20">
        <f>F11/E11</f>
        <v>1</v>
      </c>
      <c r="H11" s="7" t="s">
        <v>7</v>
      </c>
      <c r="I11" s="14" t="s">
        <v>43</v>
      </c>
      <c r="J11" s="8" t="s">
        <v>53</v>
      </c>
      <c r="K11" s="11" t="s">
        <v>25</v>
      </c>
      <c r="L11" s="42"/>
    </row>
    <row r="12" spans="1:12" ht="37.5" customHeight="1">
      <c r="A12" s="22">
        <v>8</v>
      </c>
      <c r="B12" s="23" t="s">
        <v>48</v>
      </c>
      <c r="C12" s="12">
        <v>42853</v>
      </c>
      <c r="D12" s="21" t="s">
        <v>49</v>
      </c>
      <c r="E12" s="13">
        <v>1653000</v>
      </c>
      <c r="F12" s="13">
        <v>1653000</v>
      </c>
      <c r="G12" s="20">
        <f>F12/E12</f>
        <v>1</v>
      </c>
      <c r="H12" s="7" t="s">
        <v>10</v>
      </c>
      <c r="I12" s="14" t="s">
        <v>41</v>
      </c>
      <c r="J12" s="8" t="s">
        <v>14</v>
      </c>
      <c r="K12" s="11" t="s">
        <v>25</v>
      </c>
      <c r="L12" s="42"/>
    </row>
    <row r="13" spans="1:12" ht="37.5" customHeight="1">
      <c r="A13" s="24" t="s">
        <v>31</v>
      </c>
      <c r="B13" s="25"/>
      <c r="C13" s="25"/>
      <c r="D13" s="26"/>
      <c r="E13" s="15">
        <f>SUM(E5:E12)</f>
        <v>43557280</v>
      </c>
      <c r="F13" s="15">
        <f>SUM(F5:F12)</f>
        <v>43557280</v>
      </c>
      <c r="G13" s="16"/>
      <c r="H13" s="18"/>
      <c r="I13" s="19"/>
      <c r="J13" s="19"/>
      <c r="K13" s="17"/>
      <c r="L13" s="42"/>
    </row>
  </sheetData>
  <sheetProtection/>
  <mergeCells count="10">
    <mergeCell ref="A13:D13"/>
    <mergeCell ref="A1:L1"/>
    <mergeCell ref="A2:L2"/>
    <mergeCell ref="A3:A4"/>
    <mergeCell ref="B3:B4"/>
    <mergeCell ref="C3:G3"/>
    <mergeCell ref="H3:J3"/>
    <mergeCell ref="K3:K4"/>
    <mergeCell ref="L3:L4"/>
    <mergeCell ref="L5:L13"/>
  </mergeCells>
  <printOptions/>
  <pageMargins left="0.6997222304344177" right="0.6997222304344177" top="0.75" bottom="0.75" header="0.30000001192092896" footer="0.30000001192092896"/>
  <pageSetup fitToHeight="1" fitToWidth="1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